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T:\83_PROJECT\211\2110109_BS_Terchovska\30_WORKSPACE\02_ARS\06_POV\01_DSP\"/>
    </mc:Choice>
  </mc:AlternateContent>
  <xr:revisionPtr revIDLastSave="0" documentId="13_ncr:1_{6FBC3057-02EF-46D5-9F19-9125B8AF494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6" i="4" l="1"/>
  <c r="M26" i="4" s="1"/>
  <c r="K26" i="4"/>
  <c r="J26" i="4"/>
  <c r="I26" i="4"/>
  <c r="H26" i="4"/>
  <c r="G26" i="4"/>
  <c r="F26" i="4"/>
  <c r="E26" i="4"/>
  <c r="W17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25" i="4"/>
  <c r="M25" i="4" s="1"/>
  <c r="K25" i="4"/>
  <c r="J25" i="4"/>
  <c r="I25" i="4"/>
  <c r="H25" i="4"/>
  <c r="G25" i="4"/>
  <c r="F25" i="4"/>
  <c r="E25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26" i="4" l="1"/>
  <c r="AV26" i="4"/>
  <c r="U22" i="4"/>
  <c r="U23" i="4"/>
  <c r="U25" i="4"/>
  <c r="U18" i="4"/>
  <c r="U21" i="4"/>
  <c r="AV23" i="4"/>
  <c r="AV21" i="4"/>
  <c r="AV25" i="4"/>
  <c r="AV22" i="4"/>
  <c r="AV18" i="4"/>
  <c r="T28" i="4" l="1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7162FEB4-F68E-4DD9-B0E2-2B64CA87525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B59C8D80-378C-4238-908C-856C39CDEC8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86FCCB98-6512-4C3F-B8EC-FA708EE5CF1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9BE628DF-8C9C-4491-AC4D-A6DD87754E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00811ECC-0298-4A87-9206-842467A356E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12D5F160-9695-4400-A502-C8A738AAB17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27558B53-406D-4868-85F0-40DC6387395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506F2B70-236B-446D-8558-FF17004612E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<sst xmlns="http://schemas.openxmlformats.org/spreadsheetml/2006/main" count="140" uniqueCount="103">
  <si>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</si>
  <si>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</si>
  <si>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</si>
  <si>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</si>
  <si>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</si>
  <si>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</si>
  <si>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</si>
  <si>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</si>
  <si>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</si>
  <si>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</si>
  <si>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</si>
  <si>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</si>
  <si>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</si>
  <si>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</si>
  <si>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</si>
  <si>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</si>
  <si>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</si>
  <si>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</si>
  <si>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</si>
  <si>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</si>
  <si>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</si>
  <si>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</si>
  <si>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</si>
  <si>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</si>
  <si>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</si>
  <si>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</si>
  <si>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</si>
  <si>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</si>
  <si>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</si>
  <si>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</si>
  <si>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</si>
  <si>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</si>
  <si>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</si>
  <si>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</si>
  <si>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</si>
  <si>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</si>
  <si>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</si>
  <si>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</si>
  <si>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</si>
  <si>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</si>
  <si>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</si>
  <si>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</si>
  <si>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</si>
  <si>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</si>
  <si>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</si>
  <si>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</si>
  <si>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</si>
  <si>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</si>
  <si>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</si>
  <si>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</si>
  <si>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</si>
  <si>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</si>
  <si>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</si>
  <si>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</si>
  <si>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</si>
  <si>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</si>
  <si>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</si>
  <si>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</si>
  <si>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</si>
  <si>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</si>
  <si>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</si>
  <si>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</si>
  <si>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</si>
  <si>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</si>
  <si>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</si>
  <si>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</si>
  <si>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</si>
  <si>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</si>
  <si>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</si>
  <si>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</si>
  <si>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</si>
  <si>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</si>
  <si>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</si>
  <si>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</si>
  <si>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</si>
  <si>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</si>
  <si>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</si>
  <si>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</si>
  <si>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</si>
  <si>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</si>
  <si>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CELKOM A4:</t>
  </si>
  <si>
    <t>2 TABUĽKY</t>
  </si>
  <si>
    <t>2003</t>
  </si>
  <si>
    <t>2004</t>
  </si>
  <si>
    <t>x</t>
  </si>
  <si>
    <t>2110109 - BYTOVÝ SÚBOR TERCHOVSKÁ</t>
  </si>
  <si>
    <t>2110109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</si>
  <si>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</si>
  <si>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</si>
  <si>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</si>
  <si>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</si>
  <si>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</si>
  <si>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</si>
  <si>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DSP</t>
  </si>
  <si>
    <t>SITUÁCIA</t>
  </si>
  <si>
    <t>SIT</t>
  </si>
  <si>
    <t>F</t>
  </si>
  <si>
    <t xml:space="preserve">DSP </t>
  </si>
  <si>
    <t>3001</t>
  </si>
  <si>
    <t>3002</t>
  </si>
  <si>
    <t>REZ</t>
  </si>
  <si>
    <t>1:250</t>
  </si>
  <si>
    <t>F - PROJEKT ORGANIZÁCIE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</si>
</sst>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2" xfId="2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left" vertical="top"/>
      <protection locked="0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132521</xdr:colOff>
      <xdr:row>7</xdr:row>
      <xdr:rowOff>66261</xdr:rowOff>
    </xdr:from>
    <xdr:to>
      <xdr:col>19</xdr:col>
      <xdr:colOff>183489</xdr:colOff>
      <xdr:row>10</xdr:row>
      <xdr:rowOff>84131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6E26810C-E814-409D-8240-C8787789C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499" y="1548848"/>
          <a:ext cx="214646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6"/>
  <sheetViews>
    <sheetView showGridLines="0" tabSelected="1" view="pageBreakPreview" zoomScale="115" zoomScaleNormal="90" zoomScaleSheetLayoutView="115" workbookViewId="0">
      <pane xSplit="4" ySplit="14" topLeftCell="E19" activePane="bottomRight" state="frozen"/>
      <selection pane="topRight" activeCell="G1" sqref="G1"/>
      <selection pane="bottomLeft" activeCell="A15" sqref="A15"/>
      <selection pane="bottomRight" activeCell="S26" sqref="S26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2"/>
      <c r="B1" s="72"/>
      <c r="C1" s="72"/>
      <c r="D1" s="72"/>
      <c r="E1" s="1" t="s">
        <v>48</v>
      </c>
      <c r="F1" s="2"/>
      <c r="G1" s="2"/>
      <c r="H1" s="2"/>
      <c r="I1" s="2"/>
      <c r="J1" s="3"/>
      <c r="L1" s="73" t="s">
        <v>85</v>
      </c>
      <c r="M1" s="74"/>
      <c r="N1" s="74"/>
      <c r="O1" s="75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2"/>
      <c r="B2" s="72"/>
      <c r="C2" s="72"/>
      <c r="D2" s="72"/>
      <c r="E2" s="7" t="s">
        <v>0</v>
      </c>
      <c r="F2" s="8"/>
      <c r="G2" s="8"/>
      <c r="H2" s="8"/>
      <c r="I2" s="8"/>
      <c r="J2" s="9"/>
      <c r="L2" s="86"/>
      <c r="M2" s="87"/>
      <c r="N2" s="87"/>
      <c r="O2" s="88"/>
      <c r="P2"/>
      <c r="Q2" s="97"/>
      <c r="R2" s="97"/>
      <c r="S2" s="97"/>
      <c r="T2" s="97"/>
      <c r="U2" s="97"/>
      <c r="V2" s="90" t="s">
        <v>89</v>
      </c>
      <c r="W2" s="70"/>
      <c r="Z2" s="90"/>
    </row>
    <row r="3" spans="1:48" ht="20.100000000000001" customHeight="1" x14ac:dyDescent="0.25">
      <c r="A3" s="72"/>
      <c r="B3" s="72"/>
      <c r="C3" s="72"/>
      <c r="D3" s="72"/>
      <c r="E3" s="20" t="s">
        <v>1</v>
      </c>
      <c r="F3" s="2"/>
      <c r="G3" s="2"/>
      <c r="H3" s="2"/>
      <c r="I3" s="2"/>
      <c r="J3" s="2"/>
      <c r="L3" s="89" t="s">
        <v>97</v>
      </c>
      <c r="M3" s="89"/>
      <c r="N3" s="89"/>
      <c r="O3" s="89"/>
      <c r="P3"/>
      <c r="Q3" s="97"/>
      <c r="R3" s="97"/>
      <c r="S3" s="97"/>
      <c r="T3" s="97"/>
      <c r="U3" s="97"/>
      <c r="V3" s="92"/>
      <c r="W3" s="70"/>
      <c r="Z3" s="90"/>
    </row>
    <row r="4" spans="1:48" ht="20.100000000000001" customHeight="1" x14ac:dyDescent="0.25">
      <c r="A4" s="72"/>
      <c r="B4" s="72"/>
      <c r="C4" s="72"/>
      <c r="D4" s="72"/>
      <c r="E4" s="21" t="s">
        <v>2</v>
      </c>
      <c r="F4" s="22"/>
      <c r="G4" s="22"/>
      <c r="H4" s="22"/>
      <c r="I4" s="22"/>
      <c r="J4" s="22"/>
      <c r="L4" s="78"/>
      <c r="M4" s="78"/>
      <c r="N4" s="78"/>
      <c r="O4" s="78"/>
      <c r="P4"/>
      <c r="Q4" s="98"/>
      <c r="R4" s="98"/>
      <c r="S4" s="98"/>
      <c r="T4" s="98"/>
      <c r="U4" s="98"/>
      <c r="V4" s="90" t="s">
        <v>88</v>
      </c>
      <c r="W4" s="70"/>
    </row>
    <row r="5" spans="1:48" ht="20.100000000000001" customHeight="1" x14ac:dyDescent="0.25">
      <c r="A5" s="72"/>
      <c r="B5" s="72"/>
      <c r="C5" s="72"/>
      <c r="D5" s="72"/>
      <c r="E5" s="30" t="s">
        <v>51</v>
      </c>
      <c r="F5" s="6"/>
      <c r="G5" s="6"/>
      <c r="H5" s="6"/>
      <c r="I5" s="6"/>
      <c r="J5" s="6"/>
      <c r="L5" s="79" t="s">
        <v>71</v>
      </c>
      <c r="M5" s="79"/>
      <c r="N5" s="79"/>
      <c r="O5" s="79"/>
      <c r="P5"/>
      <c r="Q5" s="99"/>
      <c r="R5" s="99"/>
      <c r="S5" s="99"/>
      <c r="T5" s="99"/>
      <c r="U5" s="99"/>
      <c r="V5" s="90"/>
      <c r="W5" s="70"/>
    </row>
    <row r="6" spans="1:48" ht="11.1" customHeight="1" thickBot="1" x14ac:dyDescent="0.3">
      <c r="A6" s="72"/>
      <c r="B6" s="72"/>
      <c r="C6" s="72"/>
      <c r="D6" s="72"/>
      <c r="E6" s="21" t="s">
        <v>3</v>
      </c>
      <c r="F6" s="22"/>
      <c r="G6" s="22"/>
      <c r="H6" s="22"/>
      <c r="I6" s="22"/>
      <c r="J6" s="22"/>
      <c r="L6" s="78"/>
      <c r="M6" s="78"/>
      <c r="N6" s="78"/>
      <c r="O6" s="78"/>
      <c r="P6"/>
      <c r="Q6" s="99"/>
      <c r="R6" s="99"/>
      <c r="S6" s="99"/>
      <c r="T6" s="99"/>
      <c r="U6" s="99"/>
      <c r="V6" s="70"/>
      <c r="W6" s="70"/>
    </row>
    <row r="7" spans="1:48" ht="12.2" customHeight="1" x14ac:dyDescent="0.25">
      <c r="A7" s="72"/>
      <c r="B7" s="72"/>
      <c r="C7" s="72"/>
      <c r="D7" s="72"/>
      <c r="E7" s="18" t="s">
        <v>52</v>
      </c>
      <c r="F7" s="19"/>
      <c r="G7" s="19"/>
      <c r="H7" s="19"/>
      <c r="I7" s="19"/>
      <c r="J7" s="19"/>
      <c r="L7" s="79" t="s">
        <v>102</v>
      </c>
      <c r="M7" s="79"/>
      <c r="N7" s="79"/>
      <c r="O7" s="79"/>
      <c r="P7"/>
      <c r="Q7" s="71" t="s">
        <v>4</v>
      </c>
      <c r="R7" s="2"/>
      <c r="S7" s="2"/>
      <c r="T7" s="2"/>
      <c r="U7" s="2"/>
      <c r="V7" s="2"/>
      <c r="W7" s="2"/>
    </row>
    <row r="8" spans="1:48" ht="11.1" customHeight="1" x14ac:dyDescent="0.25">
      <c r="A8" s="72"/>
      <c r="B8" s="72"/>
      <c r="C8" s="72"/>
      <c r="D8" s="72"/>
      <c r="E8" s="23" t="s">
        <v>5</v>
      </c>
      <c r="F8" s="23"/>
      <c r="G8" s="23"/>
      <c r="H8" s="23"/>
      <c r="I8" s="23"/>
      <c r="J8" s="23"/>
      <c r="L8" s="78"/>
      <c r="M8" s="78"/>
      <c r="N8" s="78"/>
      <c r="O8" s="78"/>
      <c r="P8"/>
      <c r="Q8" s="78"/>
      <c r="R8" s="82"/>
      <c r="S8" s="82"/>
      <c r="T8" s="82"/>
      <c r="U8" s="82"/>
      <c r="V8" s="90" t="s">
        <v>88</v>
      </c>
      <c r="W8" s="91"/>
    </row>
    <row r="9" spans="1:48" ht="12.2" customHeight="1" x14ac:dyDescent="0.25">
      <c r="A9" s="72"/>
      <c r="B9" s="72"/>
      <c r="C9" s="72"/>
      <c r="D9" s="72"/>
      <c r="E9" s="24" t="s">
        <v>53</v>
      </c>
      <c r="F9" s="25"/>
      <c r="G9" s="25"/>
      <c r="H9" s="25"/>
      <c r="I9" s="25"/>
      <c r="J9" s="25"/>
      <c r="L9" s="79" t="s">
        <v>90</v>
      </c>
      <c r="M9" s="79"/>
      <c r="N9" s="79"/>
      <c r="O9" s="79"/>
      <c r="P9"/>
      <c r="Q9" s="82"/>
      <c r="R9" s="82"/>
      <c r="S9" s="82"/>
      <c r="T9" s="82"/>
      <c r="U9" s="82"/>
      <c r="V9" s="91"/>
      <c r="W9" s="91"/>
    </row>
    <row r="10" spans="1:48" ht="11.1" customHeight="1" x14ac:dyDescent="0.25">
      <c r="A10" s="72"/>
      <c r="B10" s="72"/>
      <c r="C10" s="72"/>
      <c r="D10" s="72"/>
      <c r="E10" s="26" t="s">
        <v>6</v>
      </c>
      <c r="F10" s="26"/>
      <c r="G10" s="26"/>
      <c r="H10" s="26"/>
      <c r="I10" s="26"/>
      <c r="J10" s="26"/>
      <c r="L10" s="78"/>
      <c r="M10" s="78"/>
      <c r="N10" s="78"/>
      <c r="O10" s="78"/>
      <c r="P10"/>
      <c r="Q10" s="82"/>
      <c r="R10" s="82"/>
      <c r="S10" s="82"/>
      <c r="T10" s="82"/>
      <c r="U10" s="82"/>
      <c r="V10" s="91"/>
      <c r="W10" s="91"/>
    </row>
    <row r="11" spans="1:48" ht="12.2" customHeight="1" x14ac:dyDescent="0.25">
      <c r="A11" s="72"/>
      <c r="B11" s="72"/>
      <c r="C11" s="72"/>
      <c r="D11" s="72"/>
      <c r="E11" s="27" t="s">
        <v>54</v>
      </c>
      <c r="F11" s="28"/>
      <c r="G11" s="28"/>
      <c r="H11" s="28"/>
      <c r="I11" s="28"/>
      <c r="J11" s="28"/>
      <c r="L11" s="80" t="s">
        <v>91</v>
      </c>
      <c r="M11" s="80"/>
      <c r="N11" s="80"/>
      <c r="O11" s="80"/>
      <c r="P11"/>
      <c r="Q11" s="82"/>
      <c r="R11" s="82"/>
      <c r="S11" s="82"/>
      <c r="T11" s="82"/>
      <c r="U11" s="82"/>
      <c r="V11" s="91"/>
      <c r="W11" s="91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1"/>
      <c r="M12" s="81"/>
      <c r="N12" s="81"/>
      <c r="O12" s="81"/>
      <c r="P12" s="10"/>
      <c r="Q12" s="83"/>
      <c r="R12" s="83"/>
      <c r="S12" s="83"/>
      <c r="T12" s="83"/>
      <c r="U12" s="83"/>
      <c r="V12" s="92"/>
      <c r="W12" s="92"/>
    </row>
    <row r="13" spans="1:48" ht="11.1" customHeight="1" thickBot="1" x14ac:dyDescent="0.3">
      <c r="E13" s="76" t="s">
        <v>55</v>
      </c>
      <c r="F13" s="76"/>
      <c r="G13" s="76"/>
      <c r="H13" s="76"/>
      <c r="I13" s="76"/>
      <c r="J13" s="76"/>
      <c r="K13" s="76"/>
      <c r="L13" s="76"/>
      <c r="M13" s="76"/>
      <c r="N13" s="11"/>
      <c r="O13" s="11" t="s">
        <v>8</v>
      </c>
      <c r="P13" s="76" t="s">
        <v>9</v>
      </c>
      <c r="Q13" s="76"/>
      <c r="R13" s="76"/>
      <c r="S13" s="76"/>
      <c r="T13" s="77"/>
      <c r="U13" s="84" t="s">
        <v>10</v>
      </c>
      <c r="V13" s="84"/>
      <c r="W13" s="85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100" t="s">
        <v>62</v>
      </c>
      <c r="P14" s="101"/>
      <c r="Q14" s="13" t="s">
        <v>63</v>
      </c>
      <c r="R14" s="13" t="s">
        <v>64</v>
      </c>
      <c r="S14" s="13" t="s">
        <v>65</v>
      </c>
      <c r="T14" s="13" t="s">
        <v>37</v>
      </c>
      <c r="U14" s="102" t="s">
        <v>66</v>
      </c>
      <c r="V14" s="102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86</v>
      </c>
      <c r="F15" s="16" t="s">
        <v>93</v>
      </c>
      <c r="G15" s="16"/>
      <c r="H15" s="16" t="s">
        <v>96</v>
      </c>
      <c r="I15" s="16" t="s">
        <v>90</v>
      </c>
      <c r="J15" s="16" t="s">
        <v>90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6"/>
      <c r="V15" s="96"/>
      <c r="W15" s="36" t="s">
        <v>84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F</v>
      </c>
      <c r="I17" s="47" t="str">
        <f t="shared" si="1"/>
        <v>000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IF(W17="","p0",INDEX(Y$13:AS50,1,MATCH(MAXA(Y17:AS17),Y17:AS17)))</f>
        <v>00</v>
      </c>
      <c r="N17" s="43"/>
      <c r="O17" s="67" t="s">
        <v>73</v>
      </c>
      <c r="P17" s="62"/>
      <c r="Q17" s="44" t="s">
        <v>92</v>
      </c>
      <c r="R17" s="44" t="s">
        <v>41</v>
      </c>
      <c r="S17" s="45" t="s">
        <v>71</v>
      </c>
      <c r="T17" s="66">
        <v>1</v>
      </c>
      <c r="U17" s="95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2110109_DSP_F_000_000_0000_00_ZD.xls</v>
      </c>
      <c r="V17" s="95"/>
      <c r="W17" s="46">
        <f>IF(MAXA(Y17:AS17)=0,"",MAX(Y17:AS17))</f>
        <v>45107</v>
      </c>
      <c r="X17" s="17"/>
      <c r="Y17" s="52">
        <v>45107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2110109_DSP__F_000__0000_00_ZD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F</v>
      </c>
      <c r="I18" s="47" t="str">
        <f t="shared" si="0"/>
        <v>000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IF(W18="","p0",INDEX(Y$13:AS47,1,MATCH(MAXA(Y18:AS18),Y18:AS18)))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28</v>
      </c>
      <c r="U18" s="95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2110109_DSP_F_000_000_1001_00_TS.doc</v>
      </c>
      <c r="V18" s="95"/>
      <c r="W18" s="46">
        <f>IF(MAXA(Y18:AS18)=0,"",MAX(Y18:AS18))</f>
        <v>45107</v>
      </c>
      <c r="X18" s="17"/>
      <c r="Y18" s="52">
        <v>45107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2110109_DSP__F_000__1001_00_TS</v>
      </c>
    </row>
    <row r="19" spans="1:48" x14ac:dyDescent="0.25">
      <c r="A19" s="56"/>
      <c r="B19" s="56"/>
      <c r="C19" s="56"/>
      <c r="D19" s="60"/>
      <c r="E19" s="68" t="s">
        <v>81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/>
      <c r="B20" s="57"/>
      <c r="C20" s="57"/>
      <c r="D20" s="61"/>
      <c r="E20" s="47"/>
      <c r="F20" s="47"/>
      <c r="G20" s="47"/>
      <c r="H20" s="47"/>
      <c r="I20" s="47"/>
      <c r="J20" s="47"/>
      <c r="K20" s="47"/>
      <c r="L20" s="59"/>
      <c r="M20" s="43"/>
      <c r="N20" s="43"/>
      <c r="O20" s="67"/>
      <c r="P20" s="62"/>
      <c r="Q20" s="44"/>
      <c r="R20" s="44"/>
      <c r="S20" s="45"/>
      <c r="T20" s="66"/>
      <c r="U20" s="95"/>
      <c r="V20" s="95"/>
      <c r="W20" s="46"/>
      <c r="X20" s="17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/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F</v>
      </c>
      <c r="I21" s="47" t="str">
        <f t="shared" si="0"/>
        <v>000</v>
      </c>
      <c r="J21" s="47" t="str">
        <f t="shared" si="0"/>
        <v>000</v>
      </c>
      <c r="K21" s="47" t="str">
        <f t="shared" si="0"/>
        <v/>
      </c>
      <c r="L21" s="59" t="s">
        <v>87</v>
      </c>
      <c r="M21" s="43" t="str">
        <f>IF(W21="","p0",INDEX(Y$13:AS50,1,MATCH(MAXA(Y21:AS21),Y21:AS21)))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5" t="str">
        <f t="shared" ref="U21:U23" si="3">IF(D21="",IF(K21="",CONCATENATE(E21,"_",F21,"_",H21,"_",I21,"_",J21,"_",L21,"_",M21,"_",Q21,".",R21),CONCATENATE(E21,"_",F21,"_",H21,"_",I21,"_",J21,"_",L21,"_",M21,"_",Q21,".",R21)),IF(K21="",CONCATENATE(E21,"_",F21,"_",H21,"_",I21,"_",J21,"_",L21,"_",M21,"_",Q21,".",R21),CONCATENATE(E21,"_",F21,"_",H21,"_",I21,"_",J21,"_",L21,"_",M21,"_",Q21,".",R21)))</f>
        <v>2110109_DSP_F_000_000_2002_00_.</v>
      </c>
      <c r="V21" s="95"/>
      <c r="W21" s="46">
        <f t="shared" ref="W21:W23" si="4">IF(MAXA(Y21:AS21)=0,"",MAX(Y21:AS21))</f>
        <v>44973</v>
      </c>
      <c r="X21" s="17"/>
      <c r="Y21" s="52">
        <v>44973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ref="AV21" si="5">IF(F21="","",IF(N21="",CONCATENATE(E21,"_",F21,"_",G21,"_",H21,"_",I21,"_",K21,"_",L21,"_",M21,"_",Q21),CONCATENATE(E21,"_",F21,"_",G21,"_",H21,"_",I21,"_",K21,"_",L21,"_",M21,N21,"_",Q21)))</f>
        <v>2110109_DSP__F_000__2002_00_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F</v>
      </c>
      <c r="I22" s="47" t="str">
        <f t="shared" si="0"/>
        <v>000</v>
      </c>
      <c r="J22" s="47" t="str">
        <f t="shared" si="0"/>
        <v>000</v>
      </c>
      <c r="K22" s="47" t="str">
        <f t="shared" si="0"/>
        <v/>
      </c>
      <c r="L22" s="59" t="s">
        <v>82</v>
      </c>
      <c r="M22" s="43" t="str">
        <f>IF(W22="","p0",INDEX(Y$13:AS51,1,MATCH(MAXA(Y22:AS22),Y22:AS22)))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5" t="str">
        <f t="shared" si="3"/>
        <v>2110109_DSP_F_000_000_2003_00_.</v>
      </c>
      <c r="V22" s="95"/>
      <c r="W22" s="46">
        <f t="shared" si="4"/>
        <v>44973</v>
      </c>
      <c r="X22" s="17"/>
      <c r="Y22" s="52">
        <v>44973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2110109_DSP__F_000__2003_00_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F</v>
      </c>
      <c r="I23" s="47" t="str">
        <f t="shared" si="0"/>
        <v>000</v>
      </c>
      <c r="J23" s="47" t="str">
        <f t="shared" si="0"/>
        <v>000</v>
      </c>
      <c r="K23" s="47" t="str">
        <f t="shared" si="0"/>
        <v/>
      </c>
      <c r="L23" s="59" t="s">
        <v>83</v>
      </c>
      <c r="M23" s="43" t="str">
        <f>IF(W23="","p0",INDEX(Y$13:AS52,1,MATCH(MAXA(Y23:AS23),Y23:AS23)))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5" t="str">
        <f t="shared" si="3"/>
        <v>2110109_DSP_F_000_000_2004_00_.</v>
      </c>
      <c r="V23" s="95"/>
      <c r="W23" s="46">
        <f t="shared" si="4"/>
        <v>44973</v>
      </c>
      <c r="X23" s="17"/>
      <c r="Y23" s="52">
        <v>44973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2110109_DSP__F_000__2004_00_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26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F</v>
      </c>
      <c r="I25" s="43" t="str">
        <f t="shared" si="9"/>
        <v>000</v>
      </c>
      <c r="J25" s="43" t="str">
        <f t="shared" si="9"/>
        <v>000</v>
      </c>
      <c r="K25" s="47" t="str">
        <f t="shared" si="9"/>
        <v/>
      </c>
      <c r="L25" s="59" t="s">
        <v>98</v>
      </c>
      <c r="M25" s="43" t="str">
        <f>IF(W25="","p0",INDEX(Y$13:AS47,1,MATCH(MAXA(Y25:AS25),Y25:AS25)))</f>
        <v>00</v>
      </c>
      <c r="N25" s="43"/>
      <c r="O25" s="67" t="s">
        <v>94</v>
      </c>
      <c r="P25" s="62"/>
      <c r="Q25" s="44" t="s">
        <v>95</v>
      </c>
      <c r="R25" s="44" t="s">
        <v>77</v>
      </c>
      <c r="S25" s="44" t="s">
        <v>101</v>
      </c>
      <c r="T25" s="65">
        <v>18</v>
      </c>
      <c r="U25" s="95" t="str">
        <f t="shared" ref="U25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2110109_DSP_F_000_000_3001_00_SIT.dwg</v>
      </c>
      <c r="V25" s="95"/>
      <c r="W25" s="46">
        <f t="shared" ref="W25" si="11">IF(MAXA(Y25:AS25)=0,"",MAX(Y25:AS25))</f>
        <v>45107</v>
      </c>
      <c r="X25" s="17"/>
      <c r="Y25" s="52">
        <v>45107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" si="12">IF(F25="","",IF(N25="",CONCATENATE(E25,"_",F25,"_",G25,"_",H25,"_",I25,"_",K25,"_",L25,"_",M25,"_",Q25),CONCATENATE(E25,"_",F25,"_",G25,"_",H25,"_",I25,"_",K25,"_",L25,"_",M25,N25,"_",Q25)))</f>
        <v>2110109_DSP__F_000__3001_00_SIT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F</v>
      </c>
      <c r="I26" s="43" t="str">
        <f t="shared" si="9"/>
        <v>000</v>
      </c>
      <c r="J26" s="43" t="str">
        <f t="shared" si="9"/>
        <v>000</v>
      </c>
      <c r="K26" s="47" t="str">
        <f t="shared" si="9"/>
        <v/>
      </c>
      <c r="L26" s="59" t="s">
        <v>99</v>
      </c>
      <c r="M26" s="43" t="str">
        <f>IF(W26="","p0",INDEX(Y$13:AS48,1,MATCH(MAXA(Y26:AS26),Y26:AS26)))</f>
        <v>00</v>
      </c>
      <c r="N26" s="43"/>
      <c r="O26" s="67" t="s">
        <v>100</v>
      </c>
      <c r="P26" s="62"/>
      <c r="Q26" s="44" t="s">
        <v>100</v>
      </c>
      <c r="R26" s="44" t="s">
        <v>77</v>
      </c>
      <c r="S26" s="44" t="s">
        <v>101</v>
      </c>
      <c r="T26" s="65">
        <v>10</v>
      </c>
      <c r="U26" s="95" t="str">
        <f t="shared" ref="U26" si="13">IF(D26="",IF(K26="",CONCATENATE(E26,"_",F26,"_",H26,"_",I26,"_",J26,"_",L26,"_",M26,"_",Q26,".",R26),CONCATENATE(E26,"_",F26,"_",H26,"_",I26,"_",J26,"_",L26,"_",M26,"_",Q26,".",R26)),IF(K26="",CONCATENATE(E26,"_",F26,"_",H26,"_",I26,"_",J26,"_",L26,"_",M26,"_",Q26,".",R26),CONCATENATE(E26,"_",F26,"_",H26,"_",I26,"_",J26,"_",L26,"_",M26,"_",Q26,".",R26)))</f>
        <v>2110109_DSP_F_000_000_3002_00_REZ.dwg</v>
      </c>
      <c r="V26" s="95"/>
      <c r="W26" s="46">
        <f t="shared" ref="W26" si="14">IF(MAXA(Y26:AS26)=0,"",MAX(Y26:AS26))</f>
        <v>45107</v>
      </c>
      <c r="X26" s="17"/>
      <c r="Y26" s="52">
        <v>45107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ref="AV26" si="15">IF(F26="","",IF(N26="",CONCATENATE(E26,"_",F26,"_",G26,"_",H26,"_",I26,"_",K26,"_",L26,"_",M26,"_",Q26),CONCATENATE(E26,"_",F26,"_",G26,"_",H26,"_",I26,"_",K26,"_",L26,"_",M26,N26,"_",Q26)))</f>
        <v>2110109_DSP__F_000__3002_00_REZ</v>
      </c>
    </row>
    <row r="27" spans="1:48" x14ac:dyDescent="0.25">
      <c r="A27" s="57"/>
      <c r="B27" s="57"/>
      <c r="C27" s="57"/>
      <c r="D27" s="61"/>
      <c r="E27" s="43"/>
      <c r="F27" s="43"/>
      <c r="G27" s="43"/>
      <c r="H27" s="43"/>
      <c r="I27" s="43"/>
      <c r="J27" s="43"/>
      <c r="K27" s="47"/>
      <c r="L27" s="59"/>
      <c r="M27" s="43"/>
      <c r="N27" s="43"/>
      <c r="O27" s="67"/>
      <c r="P27" s="62"/>
      <c r="Q27" s="44"/>
      <c r="R27" s="44"/>
      <c r="S27" s="44"/>
      <c r="T27" s="65"/>
      <c r="U27" s="95"/>
      <c r="V27" s="95"/>
      <c r="W27" s="46"/>
      <c r="X27" s="17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25">
      <c r="B28" s="15"/>
      <c r="O28" s="78"/>
      <c r="P28" s="78"/>
      <c r="Q28" s="63"/>
      <c r="R28" s="63"/>
      <c r="S28" s="69" t="s">
        <v>80</v>
      </c>
      <c r="T28" s="48">
        <f>SUM(T17:T27)</f>
        <v>57</v>
      </c>
      <c r="U28" s="94"/>
      <c r="V28" s="94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B29" s="4" t="s">
        <v>44</v>
      </c>
      <c r="S29" s="14"/>
      <c r="U29" s="93"/>
      <c r="V29" s="93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93"/>
      <c r="V30" s="93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93"/>
      <c r="V31" s="93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O32" s="4" t="s">
        <v>47</v>
      </c>
      <c r="S32" s="14"/>
      <c r="U32" s="93"/>
      <c r="V32" s="93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93"/>
      <c r="V33" s="93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93"/>
      <c r="V34" s="93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93"/>
      <c r="V35" s="93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93"/>
      <c r="V36" s="93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93"/>
      <c r="V37" s="93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93"/>
      <c r="V38" s="93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93"/>
      <c r="V39" s="93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96"/>
      <c r="V40" s="96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U41" s="96"/>
      <c r="V41" s="96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</row>
    <row r="176" spans="23:48" x14ac:dyDescent="0.25">
      <c r="W176" s="35"/>
    </row>
  </sheetData>
  <sheetProtection insertRows="0" deleteRows="0" selectLockedCells="1"/>
  <protectedRanges>
    <protectedRange sqref="A24 A20:XFD23 U25:V27 A17:XFD18 Y25:Y27" name="Oblast1" securityDescriptor="O:WDG:WDD:(A;;CC;;;WD)"/>
    <protectedRange sqref="X25:X27 AA25:XFD27 B25:J27 L25:N27 Q25:S27" name="Oblast3_1"/>
    <protectedRange sqref="O25:P27 K25:K27 A25:A27 Z25:Z27 T25:T27" name="Oblast1_2" securityDescriptor="O:WDG:WDD:(A;;CC;;;WD)"/>
    <protectedRange sqref="W25:W27" name="Oblast2_1_1"/>
  </protectedRanges>
  <autoFilter ref="W14:AV14" xr:uid="{00000000-0009-0000-0000-000000000000}"/>
  <mergeCells count="50">
    <mergeCell ref="Z2:Z3"/>
    <mergeCell ref="Q2:U3"/>
    <mergeCell ref="Q4:U6"/>
    <mergeCell ref="O28:P28"/>
    <mergeCell ref="U18:V18"/>
    <mergeCell ref="U23:V23"/>
    <mergeCell ref="O14:P14"/>
    <mergeCell ref="L4:O4"/>
    <mergeCell ref="L5:O5"/>
    <mergeCell ref="U17:V17"/>
    <mergeCell ref="U14:V14"/>
    <mergeCell ref="U15:V15"/>
    <mergeCell ref="V4:V5"/>
    <mergeCell ref="V2:V3"/>
    <mergeCell ref="U41:V41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U29:V29"/>
    <mergeCell ref="U28:V28"/>
    <mergeCell ref="U27:V27"/>
    <mergeCell ref="U22:V22"/>
    <mergeCell ref="U20:V20"/>
    <mergeCell ref="U25:V25"/>
    <mergeCell ref="U21:V21"/>
    <mergeCell ref="U26:V26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AV16:AV174 E16:W174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Kuchtová Zuzana</cp:lastModifiedBy>
  <cp:lastPrinted>2023-02-15T10:12:08Z</cp:lastPrinted>
  <dcterms:created xsi:type="dcterms:W3CDTF">2015-12-21T15:42:21Z</dcterms:created>
  <dcterms:modified xsi:type="dcterms:W3CDTF">2023-11-08T10:37:53Z</dcterms:modified>
</cp:coreProperties>
</file>